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1"/>
  </bookViews>
  <sheets>
    <sheet name="таб.1" sheetId="1" r:id="rId1"/>
    <sheet name="таб. 2" sheetId="2" r:id="rId2"/>
  </sheets>
  <definedNames>
    <definedName name="_xlnm.Print_Area" localSheetId="1">'таб. 2'!$A$1:$T$20</definedName>
    <definedName name="_xlnm.Print_Area" localSheetId="0">'таб.1'!$A$1:$Q$31</definedName>
  </definedNames>
  <calcPr fullCalcOnLoad="1"/>
</workbook>
</file>

<file path=xl/sharedStrings.xml><?xml version="1.0" encoding="utf-8"?>
<sst xmlns="http://schemas.openxmlformats.org/spreadsheetml/2006/main" count="106" uniqueCount="54">
  <si>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</si>
  <si>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</si>
  <si>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</si>
  <si>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</si>
  <si>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</si>
  <si>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</si>
  <si>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</si>
  <si>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</si>
  <si>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</si>
  <si>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</si>
  <si>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</si>
  <si>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</si>
  <si>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</si>
  <si>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</si>
  <si>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</si>
  <si>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</si>
  <si>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</si>
  <si>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</si>
  <si>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</si>
  <si>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</si>
  <si>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</si>
  <si>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</si>
  <si>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</si>
  <si>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</si>
  <si>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</si>
  <si>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</si>
  <si>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"Обеспечение общественного порядка и противодействие преступности на 2019 – 2030 годы"</t>
  </si>
  <si>
    <t>Муниципальная программа Егорлыкского сельского поселения «Обеспечение общественного порядка и противодействие преступности на 2019 – 2030 годы»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</si>
  <si>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«Обеспечение общественного порядка и противодействие                                                                              преступности на 2019 – 2030 годы»
</t>
  </si>
  <si>
    <t>Муниципальная программа «Обеспечение общественного порядка и противодействие преступности на 2019 – 2030 годы»</t>
  </si>
  <si>
    <t>Подпрограмма 1. Противодействие коррупции в Егорлыкском сельском поселении</t>
  </si>
  <si>
    <t>Подпрограмма 2.   Профилактика экстремизма и терроризма  в Егорлыкском сельском поселении.</t>
  </si>
  <si>
    <t>Подпрограмма 3. 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обороту.</t>
  </si>
  <si>
    <t xml:space="preserve">Мероприятие 1.1     Мероприятия по проведению конкурса социальной рекламы «Чистые руки»
</t>
  </si>
  <si>
    <t xml:space="preserve">Мероприятие 1.2    Приобретение и размещение социальной рекламной продукции, направленной на создание в обществе нетерпимости к коррупционному поведению в местах массо вого пребывания людей
</t>
  </si>
  <si>
    <t>Подпрограмма 2 «Профилактика экстремизма и терроризма  в Егорлыкском сельском поселении»</t>
  </si>
  <si>
    <t>Мероприятие 2.1 Мероприятия по антитеррористической пропаганде</t>
  </si>
  <si>
    <t>Подпрограмма 3 «Комплексные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обороту»</t>
  </si>
  <si>
    <t>Мероприятие 3.1 Содержание народной дружины Егорлыкского сельского поселения</t>
  </si>
  <si>
    <t xml:space="preserve">                                          Глава Администрации Егорлыкского сельского поселения                                                              И.И. Гулай</t>
  </si>
  <si>
    <t>Подпрограмма 4. "Безопасный город" муниципальной программы Егорлыкского сельского поселения "Обеспечение общественного порядка и противодействие преступности"</t>
  </si>
  <si>
    <t>Подпрограмма 1 "Противодействие коррупции в Егорлыкском сельском поселении"</t>
  </si>
  <si>
    <t>Подпрограмма 4 «Безопасный город»</t>
  </si>
  <si>
    <t xml:space="preserve">Мероприятие 4.1 Расхода на установку и техническое обслуживание камер видеонаблюдения </t>
  </si>
  <si>
    <t>0113</t>
  </si>
  <si>
    <t>0510024080</t>
  </si>
  <si>
    <t>0000000000</t>
  </si>
  <si>
    <t>0520024310</t>
  </si>
  <si>
    <t>0540024660</t>
  </si>
  <si>
    <t>951</t>
  </si>
  <si>
    <t>0510024070</t>
  </si>
  <si>
    <t>0530024500</t>
  </si>
  <si>
    <t>Приложение №1
к Постановлению Администрации Егорлыкского
 сельского поселения  от 13.03.2023 г. №  54</t>
  </si>
  <si>
    <t>Приложение №2
к Постановлению Администрации Егорлыкского сельского поселения  от 13.03.2023 г. №  54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</si>
</sst>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  <numFmt numFmtId="186" formatCode="#,##0.0_ ;\-#,##0.0\ "/>
    <numFmt numFmtId="187" formatCode="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distributed"/>
    </xf>
    <xf numFmtId="179" fontId="3" fillId="4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distributed"/>
    </xf>
    <xf numFmtId="0" fontId="5" fillId="10" borderId="10" xfId="0" applyFont="1" applyFill="1" applyBorder="1" applyAlignment="1">
      <alignment vertical="distributed"/>
    </xf>
    <xf numFmtId="0" fontId="5" fillId="10" borderId="10" xfId="0" applyFont="1" applyFill="1" applyBorder="1" applyAlignment="1">
      <alignment horizontal="center" vertical="distributed"/>
    </xf>
    <xf numFmtId="179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distributed"/>
    </xf>
    <xf numFmtId="49" fontId="5" fillId="4" borderId="10" xfId="0" applyNumberFormat="1" applyFont="1" applyFill="1" applyBorder="1" applyAlignment="1">
      <alignment horizontal="center" vertical="distributed"/>
    </xf>
    <xf numFmtId="179" fontId="5" fillId="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wrapText="1"/>
    </xf>
    <xf numFmtId="180" fontId="5" fillId="4" borderId="1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49" fontId="5" fillId="4" borderId="10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172" fontId="3" fillId="0" borderId="10" xfId="0" applyNumberFormat="1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distributed"/>
    </xf>
    <xf numFmtId="172" fontId="3" fillId="0" borderId="10" xfId="0" applyNumberFormat="1" applyFont="1" applyBorder="1" applyAlignment="1">
      <alignment horizontal="center" vertical="distributed"/>
    </xf>
    <xf numFmtId="0" fontId="3" fillId="33" borderId="10" xfId="0" applyFont="1" applyFill="1" applyBorder="1" applyAlignment="1">
      <alignment vertical="distributed"/>
    </xf>
    <xf numFmtId="172" fontId="3" fillId="33" borderId="10" xfId="0" applyNumberFormat="1" applyFont="1" applyFill="1" applyBorder="1" applyAlignment="1">
      <alignment vertical="distributed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distributed"/>
    </xf>
    <xf numFmtId="2" fontId="3" fillId="0" borderId="10" xfId="0" applyNumberFormat="1" applyFont="1" applyBorder="1" applyAlignment="1">
      <alignment vertical="distributed"/>
    </xf>
    <xf numFmtId="186" fontId="3" fillId="33" borderId="10" xfId="0" applyNumberFormat="1" applyFont="1" applyFill="1" applyBorder="1" applyAlignment="1">
      <alignment vertical="distributed"/>
    </xf>
    <xf numFmtId="185" fontId="3" fillId="0" borderId="10" xfId="0" applyNumberFormat="1" applyFont="1" applyBorder="1" applyAlignment="1">
      <alignment vertical="distributed"/>
    </xf>
    <xf numFmtId="0" fontId="3" fillId="34" borderId="10" xfId="0" applyFont="1" applyFill="1" applyBorder="1" applyAlignment="1">
      <alignment vertical="distributed"/>
    </xf>
    <xf numFmtId="172" fontId="3" fillId="34" borderId="10" xfId="0" applyNumberFormat="1" applyFont="1" applyFill="1" applyBorder="1" applyAlignment="1">
      <alignment vertical="distributed"/>
    </xf>
    <xf numFmtId="0" fontId="3" fillId="34" borderId="10" xfId="0" applyNumberFormat="1" applyFont="1" applyFill="1" applyBorder="1" applyAlignment="1">
      <alignment vertical="distributed"/>
    </xf>
    <xf numFmtId="0" fontId="3" fillId="34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vertical="distributed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10" borderId="15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80" zoomScaleSheetLayoutView="80" workbookViewId="0" topLeftCell="A1">
      <selection activeCell="I29" sqref="I29"/>
    </sheetView>
  </sheetViews>
  <sheetFormatPr defaultColWidth="9.00390625" defaultRowHeight="12.75"/>
  <cols>
    <col min="1" max="1" width="12.875" style="2" customWidth="1"/>
    <col min="2" max="2" width="14.00390625" style="2" customWidth="1"/>
    <col min="3" max="3" width="17.25390625" style="2" customWidth="1"/>
    <col min="4" max="4" width="12.625" style="2" customWidth="1"/>
    <col min="5" max="6" width="7.75390625" style="2" customWidth="1"/>
    <col min="7" max="7" width="13.00390625" style="2" customWidth="1"/>
    <col min="8" max="8" width="9.875" style="2" customWidth="1"/>
    <col min="9" max="9" width="12.87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7.75390625" style="2" hidden="1" customWidth="1"/>
    <col min="18" max="16384" width="9.125" style="2" customWidth="1"/>
  </cols>
  <sheetData>
    <row r="1" spans="1:17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2"/>
      <c r="L1" s="58" t="s">
        <v>53</v>
      </c>
      <c r="M1" s="51"/>
      <c r="N1" s="51"/>
      <c r="O1" s="51"/>
      <c r="P1" s="51"/>
      <c r="Q1" s="1"/>
    </row>
    <row r="2" spans="1:17" ht="4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1"/>
      <c r="Q2" s="1"/>
    </row>
    <row r="3" spans="1:17" ht="15.7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"/>
    </row>
    <row r="4" spans="1:17" ht="15.75">
      <c r="A4" s="53" t="s">
        <v>20</v>
      </c>
      <c r="B4" s="53"/>
      <c r="C4" s="53" t="s">
        <v>21</v>
      </c>
      <c r="D4" s="55" t="s">
        <v>24</v>
      </c>
      <c r="E4" s="54" t="s">
        <v>23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"/>
    </row>
    <row r="5" spans="1:17" ht="15.75">
      <c r="A5" s="53"/>
      <c r="B5" s="53"/>
      <c r="C5" s="60"/>
      <c r="D5" s="55"/>
      <c r="E5" s="29">
        <v>2019</v>
      </c>
      <c r="F5" s="29">
        <v>2020</v>
      </c>
      <c r="G5" s="29">
        <v>2021</v>
      </c>
      <c r="H5" s="29">
        <v>2022</v>
      </c>
      <c r="I5" s="29">
        <v>2023</v>
      </c>
      <c r="J5" s="29">
        <v>2024</v>
      </c>
      <c r="K5" s="29">
        <v>2025</v>
      </c>
      <c r="L5" s="29">
        <v>2026</v>
      </c>
      <c r="M5" s="29">
        <v>2027</v>
      </c>
      <c r="N5" s="29">
        <v>2028</v>
      </c>
      <c r="O5" s="29">
        <v>2029</v>
      </c>
      <c r="P5" s="29">
        <v>2030</v>
      </c>
      <c r="Q5" s="1"/>
    </row>
    <row r="6" spans="1:17" ht="15.75">
      <c r="A6" s="54">
        <v>1</v>
      </c>
      <c r="B6" s="54"/>
      <c r="C6" s="30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31"/>
      <c r="M6" s="31"/>
      <c r="N6" s="31"/>
      <c r="O6" s="31"/>
      <c r="P6" s="31"/>
      <c r="Q6" s="1"/>
    </row>
    <row r="7" spans="1:17" s="6" customFormat="1" ht="15.75">
      <c r="A7" s="59" t="s">
        <v>29</v>
      </c>
      <c r="B7" s="59"/>
      <c r="C7" s="45" t="s">
        <v>8</v>
      </c>
      <c r="D7" s="46">
        <f>D12+D17+D22+D27</f>
        <v>1276</v>
      </c>
      <c r="E7" s="46">
        <f>E8+E9+E10+E11</f>
        <v>20.5</v>
      </c>
      <c r="F7" s="46">
        <f aca="true" t="shared" si="0" ref="F7:P7">F8+F9+F10+F11</f>
        <v>0</v>
      </c>
      <c r="G7" s="46">
        <f t="shared" si="0"/>
        <v>126.7</v>
      </c>
      <c r="H7" s="46">
        <f t="shared" si="0"/>
        <v>123.4</v>
      </c>
      <c r="I7" s="47">
        <f>I8+I9+I10+I11</f>
        <v>377.9</v>
      </c>
      <c r="J7" s="46">
        <f t="shared" si="0"/>
        <v>249</v>
      </c>
      <c r="K7" s="46">
        <f t="shared" si="0"/>
        <v>259</v>
      </c>
      <c r="L7" s="46">
        <f t="shared" si="0"/>
        <v>23.900000000000002</v>
      </c>
      <c r="M7" s="46">
        <f t="shared" si="0"/>
        <v>23.900000000000002</v>
      </c>
      <c r="N7" s="46">
        <f t="shared" si="0"/>
        <v>23.900000000000002</v>
      </c>
      <c r="O7" s="46">
        <f t="shared" si="0"/>
        <v>23.900000000000002</v>
      </c>
      <c r="P7" s="46">
        <f t="shared" si="0"/>
        <v>23.900000000000002</v>
      </c>
      <c r="Q7" s="34"/>
    </row>
    <row r="8" spans="1:17" s="6" customFormat="1" ht="31.5">
      <c r="A8" s="59"/>
      <c r="B8" s="59"/>
      <c r="C8" s="48" t="s">
        <v>22</v>
      </c>
      <c r="D8" s="46">
        <f>D13+D18+D23+D28</f>
        <v>1276</v>
      </c>
      <c r="E8" s="46">
        <f>E13+E18+E23+E28</f>
        <v>20.5</v>
      </c>
      <c r="F8" s="46">
        <f>F13+F18+F23+F28</f>
        <v>0</v>
      </c>
      <c r="G8" s="46">
        <f>G13+G18+G23+G28</f>
        <v>126.7</v>
      </c>
      <c r="H8" s="46">
        <f>H13+H18+H23+H28</f>
        <v>123.4</v>
      </c>
      <c r="I8" s="46">
        <f>I13+I18+I23+I28</f>
        <v>377.9</v>
      </c>
      <c r="J8" s="46">
        <f aca="true" t="shared" si="1" ref="J8:P8">J13+J18+J23+J28</f>
        <v>249</v>
      </c>
      <c r="K8" s="46">
        <f t="shared" si="1"/>
        <v>259</v>
      </c>
      <c r="L8" s="46">
        <f t="shared" si="1"/>
        <v>23.900000000000002</v>
      </c>
      <c r="M8" s="46">
        <f t="shared" si="1"/>
        <v>23.900000000000002</v>
      </c>
      <c r="N8" s="46">
        <f t="shared" si="1"/>
        <v>23.900000000000002</v>
      </c>
      <c r="O8" s="46">
        <f t="shared" si="1"/>
        <v>23.900000000000002</v>
      </c>
      <c r="P8" s="46">
        <f t="shared" si="1"/>
        <v>23.900000000000002</v>
      </c>
      <c r="Q8" s="34"/>
    </row>
    <row r="9" spans="1:17" s="6" customFormat="1" ht="31.5">
      <c r="A9" s="59"/>
      <c r="B9" s="59"/>
      <c r="C9" s="35" t="s">
        <v>11</v>
      </c>
      <c r="D9" s="33">
        <f aca="true" t="shared" si="2" ref="D9:D16">E9+F9+G9+H9+I9+J9+K9+L9+M9+N9+O9+P9</f>
        <v>0</v>
      </c>
      <c r="E9" s="33"/>
      <c r="F9" s="33"/>
      <c r="G9" s="33"/>
      <c r="H9" s="33"/>
      <c r="I9" s="42"/>
      <c r="J9" s="33"/>
      <c r="K9" s="32"/>
      <c r="L9" s="32"/>
      <c r="M9" s="32"/>
      <c r="N9" s="32"/>
      <c r="O9" s="32"/>
      <c r="P9" s="32"/>
      <c r="Q9" s="34"/>
    </row>
    <row r="10" spans="1:17" s="6" customFormat="1" ht="31.5">
      <c r="A10" s="59"/>
      <c r="B10" s="59"/>
      <c r="C10" s="35" t="s">
        <v>12</v>
      </c>
      <c r="D10" s="33">
        <f t="shared" si="2"/>
        <v>0</v>
      </c>
      <c r="E10" s="33"/>
      <c r="F10" s="33"/>
      <c r="G10" s="33"/>
      <c r="H10" s="33"/>
      <c r="I10" s="42"/>
      <c r="J10" s="33"/>
      <c r="K10" s="32"/>
      <c r="L10" s="32"/>
      <c r="M10" s="32"/>
      <c r="N10" s="32"/>
      <c r="O10" s="32"/>
      <c r="P10" s="32"/>
      <c r="Q10" s="34"/>
    </row>
    <row r="11" spans="1:17" s="6" customFormat="1" ht="31.5">
      <c r="A11" s="59"/>
      <c r="B11" s="59"/>
      <c r="C11" s="35" t="s">
        <v>13</v>
      </c>
      <c r="D11" s="33">
        <f t="shared" si="2"/>
        <v>0</v>
      </c>
      <c r="E11" s="33"/>
      <c r="F11" s="33"/>
      <c r="G11" s="33"/>
      <c r="H11" s="33"/>
      <c r="I11" s="42"/>
      <c r="J11" s="33"/>
      <c r="K11" s="32"/>
      <c r="L11" s="32"/>
      <c r="M11" s="32"/>
      <c r="N11" s="32"/>
      <c r="O11" s="32"/>
      <c r="P11" s="32"/>
      <c r="Q11" s="34"/>
    </row>
    <row r="12" spans="1:17" s="6" customFormat="1" ht="15.75">
      <c r="A12" s="59" t="s">
        <v>30</v>
      </c>
      <c r="B12" s="59"/>
      <c r="C12" s="45" t="s">
        <v>8</v>
      </c>
      <c r="D12" s="46">
        <f t="shared" si="2"/>
        <v>242.79999999999995</v>
      </c>
      <c r="E12" s="46">
        <f>E13+E14+E15</f>
        <v>16</v>
      </c>
      <c r="F12" s="46">
        <f aca="true" t="shared" si="3" ref="F12:P12">F13+F14+F15</f>
        <v>0</v>
      </c>
      <c r="G12" s="46">
        <f t="shared" si="3"/>
        <v>17.6</v>
      </c>
      <c r="H12" s="46">
        <f t="shared" si="3"/>
        <v>23.5</v>
      </c>
      <c r="I12" s="46">
        <f t="shared" si="3"/>
        <v>29.7</v>
      </c>
      <c r="J12" s="46">
        <f t="shared" si="3"/>
        <v>30.9</v>
      </c>
      <c r="K12" s="46">
        <f t="shared" si="3"/>
        <v>32.1</v>
      </c>
      <c r="L12" s="46">
        <f t="shared" si="3"/>
        <v>18.6</v>
      </c>
      <c r="M12" s="46">
        <f t="shared" si="3"/>
        <v>18.6</v>
      </c>
      <c r="N12" s="46">
        <f t="shared" si="3"/>
        <v>18.6</v>
      </c>
      <c r="O12" s="46">
        <f t="shared" si="3"/>
        <v>18.6</v>
      </c>
      <c r="P12" s="46">
        <f t="shared" si="3"/>
        <v>18.6</v>
      </c>
      <c r="Q12" s="34"/>
    </row>
    <row r="13" spans="1:17" s="6" customFormat="1" ht="31.5">
      <c r="A13" s="59"/>
      <c r="B13" s="59"/>
      <c r="C13" s="35" t="s">
        <v>22</v>
      </c>
      <c r="D13" s="33">
        <f t="shared" si="2"/>
        <v>242.79999999999995</v>
      </c>
      <c r="E13" s="33">
        <v>16</v>
      </c>
      <c r="F13" s="33">
        <v>0</v>
      </c>
      <c r="G13" s="33">
        <v>17.6</v>
      </c>
      <c r="H13" s="33">
        <v>23.5</v>
      </c>
      <c r="I13" s="49">
        <v>29.7</v>
      </c>
      <c r="J13" s="33">
        <v>30.9</v>
      </c>
      <c r="K13" s="33">
        <v>32.1</v>
      </c>
      <c r="L13" s="33">
        <v>18.6</v>
      </c>
      <c r="M13" s="33">
        <v>18.6</v>
      </c>
      <c r="N13" s="33">
        <v>18.6</v>
      </c>
      <c r="O13" s="33">
        <v>18.6</v>
      </c>
      <c r="P13" s="33">
        <v>18.6</v>
      </c>
      <c r="Q13" s="33">
        <v>90.2</v>
      </c>
    </row>
    <row r="14" spans="1:17" s="6" customFormat="1" ht="31.5">
      <c r="A14" s="59"/>
      <c r="B14" s="59"/>
      <c r="C14" s="35" t="s">
        <v>11</v>
      </c>
      <c r="D14" s="33">
        <f t="shared" si="2"/>
        <v>0</v>
      </c>
      <c r="E14" s="33">
        <v>0</v>
      </c>
      <c r="F14" s="33"/>
      <c r="G14" s="33"/>
      <c r="H14" s="33"/>
      <c r="I14" s="42"/>
      <c r="J14" s="33"/>
      <c r="K14" s="36"/>
      <c r="L14" s="32"/>
      <c r="M14" s="32"/>
      <c r="N14" s="32"/>
      <c r="O14" s="32"/>
      <c r="P14" s="32"/>
      <c r="Q14" s="34"/>
    </row>
    <row r="15" spans="1:17" s="6" customFormat="1" ht="31.5">
      <c r="A15" s="59"/>
      <c r="B15" s="59"/>
      <c r="C15" s="35" t="s">
        <v>12</v>
      </c>
      <c r="D15" s="33">
        <f t="shared" si="2"/>
        <v>0</v>
      </c>
      <c r="E15" s="33"/>
      <c r="F15" s="33"/>
      <c r="G15" s="33"/>
      <c r="H15" s="33"/>
      <c r="I15" s="42"/>
      <c r="J15" s="33"/>
      <c r="K15" s="36"/>
      <c r="L15" s="32"/>
      <c r="M15" s="32"/>
      <c r="N15" s="32"/>
      <c r="O15" s="32"/>
      <c r="P15" s="32"/>
      <c r="Q15" s="34"/>
    </row>
    <row r="16" spans="1:17" s="6" customFormat="1" ht="31.5">
      <c r="A16" s="59"/>
      <c r="B16" s="59"/>
      <c r="C16" s="35" t="s">
        <v>13</v>
      </c>
      <c r="D16" s="33">
        <f t="shared" si="2"/>
        <v>0</v>
      </c>
      <c r="E16" s="33"/>
      <c r="F16" s="33"/>
      <c r="G16" s="33"/>
      <c r="H16" s="33"/>
      <c r="I16" s="42"/>
      <c r="J16" s="33"/>
      <c r="K16" s="37"/>
      <c r="L16" s="32"/>
      <c r="M16" s="32"/>
      <c r="N16" s="32"/>
      <c r="O16" s="32"/>
      <c r="P16" s="32"/>
      <c r="Q16" s="34"/>
    </row>
    <row r="17" spans="1:17" s="6" customFormat="1" ht="15.75">
      <c r="A17" s="59" t="s">
        <v>31</v>
      </c>
      <c r="B17" s="59"/>
      <c r="C17" s="45" t="s">
        <v>8</v>
      </c>
      <c r="D17" s="46">
        <f>E17+F17+G17+H17+I17+J17+K17+L17+M17+N17+O17+P17</f>
        <v>53.899999999999984</v>
      </c>
      <c r="E17" s="46">
        <f aca="true" t="shared" si="4" ref="E17:P17">E18+E19+E20+E21</f>
        <v>4.5</v>
      </c>
      <c r="F17" s="46">
        <f t="shared" si="4"/>
        <v>0</v>
      </c>
      <c r="G17" s="46">
        <f t="shared" si="4"/>
        <v>4.7</v>
      </c>
      <c r="H17" s="46">
        <f t="shared" si="4"/>
        <v>3.5</v>
      </c>
      <c r="I17" s="46">
        <f t="shared" si="4"/>
        <v>4.7</v>
      </c>
      <c r="J17" s="46">
        <f t="shared" si="4"/>
        <v>4.9</v>
      </c>
      <c r="K17" s="46">
        <f t="shared" si="4"/>
        <v>5.1</v>
      </c>
      <c r="L17" s="46">
        <f t="shared" si="4"/>
        <v>5.3</v>
      </c>
      <c r="M17" s="46">
        <f t="shared" si="4"/>
        <v>5.3</v>
      </c>
      <c r="N17" s="46">
        <f t="shared" si="4"/>
        <v>5.3</v>
      </c>
      <c r="O17" s="46">
        <f t="shared" si="4"/>
        <v>5.3</v>
      </c>
      <c r="P17" s="46">
        <f t="shared" si="4"/>
        <v>5.3</v>
      </c>
      <c r="Q17" s="34"/>
    </row>
    <row r="18" spans="1:17" s="6" customFormat="1" ht="31.5">
      <c r="A18" s="59"/>
      <c r="B18" s="59"/>
      <c r="C18" s="35" t="s">
        <v>22</v>
      </c>
      <c r="D18" s="33">
        <f>E18+F18+G18+H18+I18+J18+K18+L18+M18+N18+O18+P18</f>
        <v>53.899999999999984</v>
      </c>
      <c r="E18" s="33">
        <v>4.5</v>
      </c>
      <c r="F18" s="33">
        <v>0</v>
      </c>
      <c r="G18" s="33">
        <v>4.7</v>
      </c>
      <c r="H18" s="33">
        <v>3.5</v>
      </c>
      <c r="I18" s="44">
        <v>4.7</v>
      </c>
      <c r="J18" s="33">
        <v>4.9</v>
      </c>
      <c r="K18" s="33">
        <v>5.1</v>
      </c>
      <c r="L18" s="33">
        <v>5.3</v>
      </c>
      <c r="M18" s="33">
        <v>5.3</v>
      </c>
      <c r="N18" s="33">
        <v>5.3</v>
      </c>
      <c r="O18" s="33">
        <v>5.3</v>
      </c>
      <c r="P18" s="33">
        <v>5.3</v>
      </c>
      <c r="Q18" s="33">
        <v>0</v>
      </c>
    </row>
    <row r="19" spans="1:17" s="6" customFormat="1" ht="31.5">
      <c r="A19" s="59"/>
      <c r="B19" s="59"/>
      <c r="C19" s="35" t="s">
        <v>11</v>
      </c>
      <c r="D19" s="33">
        <f>E19+F19+G19+H19+I19+J19</f>
        <v>0</v>
      </c>
      <c r="E19" s="33"/>
      <c r="F19" s="33"/>
      <c r="G19" s="33"/>
      <c r="H19" s="33"/>
      <c r="I19" s="33"/>
      <c r="J19" s="33"/>
      <c r="K19" s="37"/>
      <c r="L19" s="32"/>
      <c r="M19" s="32"/>
      <c r="N19" s="32"/>
      <c r="O19" s="32"/>
      <c r="P19" s="32"/>
      <c r="Q19" s="34"/>
    </row>
    <row r="20" spans="1:17" s="6" customFormat="1" ht="31.5">
      <c r="A20" s="59"/>
      <c r="B20" s="59"/>
      <c r="C20" s="35" t="s">
        <v>12</v>
      </c>
      <c r="D20" s="33">
        <f>E20+F20+G20+H20+I20+J20+K20+L20+M20+N20+O20+P20</f>
        <v>0</v>
      </c>
      <c r="E20" s="33"/>
      <c r="F20" s="33"/>
      <c r="G20" s="33"/>
      <c r="H20" s="33"/>
      <c r="I20" s="33"/>
      <c r="J20" s="33"/>
      <c r="K20" s="37"/>
      <c r="L20" s="32"/>
      <c r="M20" s="32"/>
      <c r="N20" s="32"/>
      <c r="O20" s="32"/>
      <c r="P20" s="32"/>
      <c r="Q20" s="34"/>
    </row>
    <row r="21" spans="1:17" s="6" customFormat="1" ht="31.5">
      <c r="A21" s="59"/>
      <c r="B21" s="59"/>
      <c r="C21" s="35" t="s">
        <v>13</v>
      </c>
      <c r="D21" s="33">
        <f>E21+F21+G21+H21+I21+J21</f>
        <v>0</v>
      </c>
      <c r="E21" s="33"/>
      <c r="F21" s="33"/>
      <c r="G21" s="33"/>
      <c r="H21" s="33"/>
      <c r="I21" s="33"/>
      <c r="J21" s="33"/>
      <c r="K21" s="32"/>
      <c r="L21" s="32"/>
      <c r="M21" s="32"/>
      <c r="N21" s="32"/>
      <c r="O21" s="32"/>
      <c r="P21" s="32"/>
      <c r="Q21" s="34"/>
    </row>
    <row r="22" spans="1:17" s="6" customFormat="1" ht="15.75">
      <c r="A22" s="57" t="s">
        <v>32</v>
      </c>
      <c r="B22" s="57"/>
      <c r="C22" s="45" t="s">
        <v>8</v>
      </c>
      <c r="D22" s="46">
        <f aca="true" t="shared" si="5" ref="D22:D31">E22+F22+G22+H22+I22+J22+K22+L22+M22+N22+O22+P22</f>
        <v>0</v>
      </c>
      <c r="E22" s="46">
        <f aca="true" t="shared" si="6" ref="E22:P22">E23+E24+E25+E26</f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6"/>
        <v>0</v>
      </c>
      <c r="N22" s="46">
        <f t="shared" si="6"/>
        <v>0</v>
      </c>
      <c r="O22" s="46">
        <f t="shared" si="6"/>
        <v>0</v>
      </c>
      <c r="P22" s="46">
        <f t="shared" si="6"/>
        <v>0</v>
      </c>
      <c r="Q22" s="34"/>
    </row>
    <row r="23" spans="1:17" s="6" customFormat="1" ht="31.5">
      <c r="A23" s="57"/>
      <c r="B23" s="57"/>
      <c r="C23" s="40" t="s">
        <v>22</v>
      </c>
      <c r="D23" s="39">
        <f t="shared" si="5"/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4"/>
    </row>
    <row r="24" spans="1:17" s="6" customFormat="1" ht="31.5">
      <c r="A24" s="57"/>
      <c r="B24" s="57"/>
      <c r="C24" s="40" t="s">
        <v>11</v>
      </c>
      <c r="D24" s="39">
        <f t="shared" si="5"/>
        <v>0</v>
      </c>
      <c r="E24" s="39"/>
      <c r="F24" s="39"/>
      <c r="G24" s="39"/>
      <c r="H24" s="39"/>
      <c r="I24" s="39"/>
      <c r="J24" s="39"/>
      <c r="K24" s="41"/>
      <c r="L24" s="38"/>
      <c r="M24" s="38"/>
      <c r="N24" s="38"/>
      <c r="O24" s="38"/>
      <c r="P24" s="38"/>
      <c r="Q24" s="34"/>
    </row>
    <row r="25" spans="1:17" s="6" customFormat="1" ht="31.5">
      <c r="A25" s="57"/>
      <c r="B25" s="57"/>
      <c r="C25" s="40" t="s">
        <v>12</v>
      </c>
      <c r="D25" s="39">
        <f t="shared" si="5"/>
        <v>0</v>
      </c>
      <c r="E25" s="39"/>
      <c r="F25" s="39"/>
      <c r="G25" s="39"/>
      <c r="H25" s="39"/>
      <c r="I25" s="39"/>
      <c r="J25" s="39"/>
      <c r="K25" s="41"/>
      <c r="L25" s="38"/>
      <c r="M25" s="38"/>
      <c r="N25" s="38"/>
      <c r="O25" s="38"/>
      <c r="P25" s="38"/>
      <c r="Q25" s="34"/>
    </row>
    <row r="26" spans="1:17" s="6" customFormat="1" ht="31.5">
      <c r="A26" s="57"/>
      <c r="B26" s="57"/>
      <c r="C26" s="40" t="s">
        <v>13</v>
      </c>
      <c r="D26" s="39">
        <f t="shared" si="5"/>
        <v>0</v>
      </c>
      <c r="E26" s="39"/>
      <c r="F26" s="39"/>
      <c r="G26" s="39"/>
      <c r="H26" s="39"/>
      <c r="I26" s="39"/>
      <c r="J26" s="39"/>
      <c r="K26" s="38"/>
      <c r="L26" s="38"/>
      <c r="M26" s="38"/>
      <c r="N26" s="38"/>
      <c r="O26" s="38"/>
      <c r="P26" s="38"/>
      <c r="Q26" s="34"/>
    </row>
    <row r="27" spans="1:16" s="6" customFormat="1" ht="15.75">
      <c r="A27" s="57" t="s">
        <v>40</v>
      </c>
      <c r="B27" s="57"/>
      <c r="C27" s="45" t="s">
        <v>8</v>
      </c>
      <c r="D27" s="46">
        <f t="shared" si="5"/>
        <v>979.3</v>
      </c>
      <c r="E27" s="46">
        <f aca="true" t="shared" si="7" ref="E27:P27">E28+E29+E30+E31</f>
        <v>0</v>
      </c>
      <c r="F27" s="46">
        <f t="shared" si="7"/>
        <v>0</v>
      </c>
      <c r="G27" s="46">
        <f t="shared" si="7"/>
        <v>104.4</v>
      </c>
      <c r="H27" s="46">
        <f t="shared" si="7"/>
        <v>96.4</v>
      </c>
      <c r="I27" s="46">
        <f t="shared" si="7"/>
        <v>343.5</v>
      </c>
      <c r="J27" s="46">
        <f t="shared" si="7"/>
        <v>213.2</v>
      </c>
      <c r="K27" s="46">
        <f t="shared" si="7"/>
        <v>221.8</v>
      </c>
      <c r="L27" s="46">
        <f t="shared" si="7"/>
        <v>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</row>
    <row r="28" spans="1:16" ht="31.5">
      <c r="A28" s="57"/>
      <c r="B28" s="57"/>
      <c r="C28" s="40" t="s">
        <v>22</v>
      </c>
      <c r="D28" s="39">
        <f t="shared" si="5"/>
        <v>979.3</v>
      </c>
      <c r="E28" s="39">
        <v>0</v>
      </c>
      <c r="F28" s="39">
        <v>0</v>
      </c>
      <c r="G28" s="43">
        <v>104.4</v>
      </c>
      <c r="H28" s="43">
        <v>96.4</v>
      </c>
      <c r="I28" s="43">
        <v>343.5</v>
      </c>
      <c r="J28" s="39">
        <v>213.2</v>
      </c>
      <c r="K28" s="39">
        <v>221.8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ht="31.5">
      <c r="A29" s="57"/>
      <c r="B29" s="57"/>
      <c r="C29" s="40" t="s">
        <v>11</v>
      </c>
      <c r="D29" s="39">
        <f t="shared" si="5"/>
        <v>0</v>
      </c>
      <c r="E29" s="39"/>
      <c r="F29" s="39"/>
      <c r="G29" s="39"/>
      <c r="H29" s="39"/>
      <c r="I29" s="39"/>
      <c r="J29" s="39"/>
      <c r="K29" s="41"/>
      <c r="L29" s="38"/>
      <c r="M29" s="38"/>
      <c r="N29" s="38"/>
      <c r="O29" s="38"/>
      <c r="P29" s="38"/>
    </row>
    <row r="30" spans="1:16" ht="31.5">
      <c r="A30" s="57"/>
      <c r="B30" s="57"/>
      <c r="C30" s="40" t="s">
        <v>12</v>
      </c>
      <c r="D30" s="39">
        <f t="shared" si="5"/>
        <v>0</v>
      </c>
      <c r="E30" s="39"/>
      <c r="F30" s="39"/>
      <c r="G30" s="39"/>
      <c r="H30" s="39"/>
      <c r="I30" s="39"/>
      <c r="J30" s="39"/>
      <c r="K30" s="41"/>
      <c r="L30" s="38"/>
      <c r="M30" s="38"/>
      <c r="N30" s="38"/>
      <c r="O30" s="38"/>
      <c r="P30" s="38"/>
    </row>
    <row r="31" spans="1:16" ht="31.5">
      <c r="A31" s="57"/>
      <c r="B31" s="57"/>
      <c r="C31" s="40" t="s">
        <v>13</v>
      </c>
      <c r="D31" s="39">
        <f t="shared" si="5"/>
        <v>0</v>
      </c>
      <c r="E31" s="39"/>
      <c r="F31" s="39"/>
      <c r="G31" s="39"/>
      <c r="H31" s="39"/>
      <c r="I31" s="39"/>
      <c r="J31" s="39"/>
      <c r="K31" s="38"/>
      <c r="L31" s="38"/>
      <c r="M31" s="38"/>
      <c r="N31" s="38"/>
      <c r="O31" s="38"/>
      <c r="P31" s="38"/>
    </row>
  </sheetData>
  <sheetProtection/>
  <mergeCells count="14">
    <mergeCell ref="A12:B16"/>
    <mergeCell ref="A17:B21"/>
    <mergeCell ref="C4:C5"/>
    <mergeCell ref="A1:K1"/>
    <mergeCell ref="A2:K2"/>
    <mergeCell ref="A4:B5"/>
    <mergeCell ref="E4:P4"/>
    <mergeCell ref="D4:D5"/>
    <mergeCell ref="A3:P3"/>
    <mergeCell ref="A27:B31"/>
    <mergeCell ref="A22:B26"/>
    <mergeCell ref="A6:B6"/>
    <mergeCell ref="L1:P2"/>
    <mergeCell ref="A7:B11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view="pageBreakPreview" zoomScale="80" zoomScaleSheetLayoutView="80" zoomScalePageLayoutView="115" workbookViewId="0" topLeftCell="A1">
      <selection activeCell="M18" sqref="M18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4.1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375" style="5" customWidth="1"/>
    <col min="12" max="14" width="10.00390625" style="2" customWidth="1"/>
    <col min="15" max="15" width="10.00390625" style="7" customWidth="1"/>
    <col min="16" max="20" width="10.00390625" style="2" customWidth="1"/>
    <col min="21" max="16384" width="9.125" style="2" customWidth="1"/>
  </cols>
  <sheetData>
    <row r="1" spans="1:20" ht="63" customHeight="1">
      <c r="A1" s="8"/>
      <c r="B1" s="8"/>
      <c r="C1" s="8"/>
      <c r="D1" s="8"/>
      <c r="E1" s="8"/>
      <c r="F1" s="8"/>
      <c r="G1" s="8"/>
      <c r="H1" s="8"/>
      <c r="I1" s="73" t="s">
        <v>52</v>
      </c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19" ht="12.75">
      <c r="A2" s="95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7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20" ht="18.75">
      <c r="A5" s="74" t="s">
        <v>14</v>
      </c>
      <c r="B5" s="75"/>
      <c r="C5" s="84" t="s">
        <v>15</v>
      </c>
      <c r="D5" s="74" t="s">
        <v>6</v>
      </c>
      <c r="E5" s="87"/>
      <c r="F5" s="87"/>
      <c r="G5" s="75"/>
      <c r="H5" s="68" t="s">
        <v>7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8.75">
      <c r="A6" s="76"/>
      <c r="B6" s="77"/>
      <c r="C6" s="85"/>
      <c r="D6" s="88"/>
      <c r="E6" s="89"/>
      <c r="F6" s="89"/>
      <c r="G6" s="90"/>
      <c r="H6" s="91" t="s">
        <v>16</v>
      </c>
      <c r="I6" s="68" t="s">
        <v>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0" ht="37.5">
      <c r="A7" s="78"/>
      <c r="B7" s="79"/>
      <c r="C7" s="86"/>
      <c r="D7" s="14" t="s">
        <v>1</v>
      </c>
      <c r="E7" s="14" t="s">
        <v>2</v>
      </c>
      <c r="F7" s="14" t="s">
        <v>3</v>
      </c>
      <c r="G7" s="14" t="s">
        <v>4</v>
      </c>
      <c r="H7" s="92"/>
      <c r="I7" s="14">
        <v>2019</v>
      </c>
      <c r="J7" s="14">
        <v>2020</v>
      </c>
      <c r="K7" s="50">
        <v>2021</v>
      </c>
      <c r="L7" s="14">
        <v>2022</v>
      </c>
      <c r="M7" s="14">
        <v>2023</v>
      </c>
      <c r="N7" s="14">
        <v>2024</v>
      </c>
      <c r="O7" s="15">
        <v>2025</v>
      </c>
      <c r="P7" s="15">
        <v>2026</v>
      </c>
      <c r="Q7" s="15">
        <v>2027</v>
      </c>
      <c r="R7" s="15">
        <v>2028</v>
      </c>
      <c r="S7" s="15">
        <v>2029</v>
      </c>
      <c r="T7" s="15">
        <v>2030</v>
      </c>
    </row>
    <row r="8" spans="1:20" ht="18.75">
      <c r="A8" s="68">
        <v>1</v>
      </c>
      <c r="B8" s="70"/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6" t="s">
        <v>17</v>
      </c>
      <c r="L8" s="14">
        <v>11</v>
      </c>
      <c r="M8" s="14">
        <v>12</v>
      </c>
      <c r="N8" s="14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</row>
    <row r="9" spans="1:20" ht="37.5">
      <c r="A9" s="80" t="s">
        <v>27</v>
      </c>
      <c r="B9" s="81"/>
      <c r="C9" s="17" t="s">
        <v>9</v>
      </c>
      <c r="D9" s="18" t="s">
        <v>5</v>
      </c>
      <c r="E9" s="18" t="s">
        <v>5</v>
      </c>
      <c r="F9" s="18" t="s">
        <v>5</v>
      </c>
      <c r="G9" s="18" t="s">
        <v>5</v>
      </c>
      <c r="H9" s="19">
        <f>H10</f>
        <v>1276</v>
      </c>
      <c r="I9" s="19">
        <f aca="true" t="shared" si="0" ref="I9:T9">I10</f>
        <v>20.5</v>
      </c>
      <c r="J9" s="19">
        <f t="shared" si="0"/>
        <v>0</v>
      </c>
      <c r="K9" s="19">
        <f t="shared" si="0"/>
        <v>126.7</v>
      </c>
      <c r="L9" s="19">
        <f t="shared" si="0"/>
        <v>123.4</v>
      </c>
      <c r="M9" s="19">
        <f t="shared" si="0"/>
        <v>377.9</v>
      </c>
      <c r="N9" s="19">
        <f t="shared" si="0"/>
        <v>249</v>
      </c>
      <c r="O9" s="19">
        <f t="shared" si="0"/>
        <v>259</v>
      </c>
      <c r="P9" s="19">
        <f t="shared" si="0"/>
        <v>23.900000000000002</v>
      </c>
      <c r="Q9" s="19">
        <f t="shared" si="0"/>
        <v>23.900000000000002</v>
      </c>
      <c r="R9" s="19">
        <f t="shared" si="0"/>
        <v>23.900000000000002</v>
      </c>
      <c r="S9" s="19">
        <f t="shared" si="0"/>
        <v>23.900000000000002</v>
      </c>
      <c r="T9" s="19">
        <f t="shared" si="0"/>
        <v>23.900000000000002</v>
      </c>
    </row>
    <row r="10" spans="1:20" ht="75">
      <c r="A10" s="82"/>
      <c r="B10" s="83"/>
      <c r="C10" s="20" t="s">
        <v>18</v>
      </c>
      <c r="D10" s="18">
        <v>951</v>
      </c>
      <c r="E10" s="18" t="s">
        <v>5</v>
      </c>
      <c r="F10" s="18" t="s">
        <v>5</v>
      </c>
      <c r="G10" s="18" t="s">
        <v>5</v>
      </c>
      <c r="H10" s="19">
        <f>H11+H14+H16+H18</f>
        <v>1276</v>
      </c>
      <c r="I10" s="19">
        <f aca="true" t="shared" si="1" ref="I10:T10">I11+I14+I16+I18</f>
        <v>20.5</v>
      </c>
      <c r="J10" s="19">
        <f t="shared" si="1"/>
        <v>0</v>
      </c>
      <c r="K10" s="19">
        <f t="shared" si="1"/>
        <v>126.7</v>
      </c>
      <c r="L10" s="19">
        <f t="shared" si="1"/>
        <v>123.4</v>
      </c>
      <c r="M10" s="19">
        <f t="shared" si="1"/>
        <v>377.9</v>
      </c>
      <c r="N10" s="19">
        <f t="shared" si="1"/>
        <v>249</v>
      </c>
      <c r="O10" s="19">
        <f t="shared" si="1"/>
        <v>259</v>
      </c>
      <c r="P10" s="19">
        <f t="shared" si="1"/>
        <v>23.900000000000002</v>
      </c>
      <c r="Q10" s="19">
        <f t="shared" si="1"/>
        <v>23.900000000000002</v>
      </c>
      <c r="R10" s="19">
        <f t="shared" si="1"/>
        <v>23.900000000000002</v>
      </c>
      <c r="S10" s="19">
        <f t="shared" si="1"/>
        <v>23.900000000000002</v>
      </c>
      <c r="T10" s="19">
        <f t="shared" si="1"/>
        <v>23.900000000000002</v>
      </c>
    </row>
    <row r="11" spans="1:20" ht="75">
      <c r="A11" s="93" t="s">
        <v>41</v>
      </c>
      <c r="B11" s="94"/>
      <c r="C11" s="21" t="s">
        <v>18</v>
      </c>
      <c r="D11" s="22">
        <v>951</v>
      </c>
      <c r="E11" s="23" t="s">
        <v>25</v>
      </c>
      <c r="F11" s="23" t="s">
        <v>46</v>
      </c>
      <c r="G11" s="22" t="s">
        <v>5</v>
      </c>
      <c r="H11" s="24">
        <f>H12+H13</f>
        <v>242.79999999999998</v>
      </c>
      <c r="I11" s="24">
        <f>I12+I13</f>
        <v>16</v>
      </c>
      <c r="J11" s="24">
        <f aca="true" t="shared" si="2" ref="J11:T11">J12+J13</f>
        <v>0</v>
      </c>
      <c r="K11" s="24">
        <f t="shared" si="2"/>
        <v>17.6</v>
      </c>
      <c r="L11" s="24">
        <f t="shared" si="2"/>
        <v>23.5</v>
      </c>
      <c r="M11" s="24">
        <f t="shared" si="2"/>
        <v>29.7</v>
      </c>
      <c r="N11" s="24">
        <f t="shared" si="2"/>
        <v>30.9</v>
      </c>
      <c r="O11" s="24">
        <f t="shared" si="2"/>
        <v>32.1</v>
      </c>
      <c r="P11" s="24">
        <f t="shared" si="2"/>
        <v>18.6</v>
      </c>
      <c r="Q11" s="24">
        <f t="shared" si="2"/>
        <v>18.6</v>
      </c>
      <c r="R11" s="24">
        <f t="shared" si="2"/>
        <v>18.6</v>
      </c>
      <c r="S11" s="24">
        <f t="shared" si="2"/>
        <v>18.6</v>
      </c>
      <c r="T11" s="24">
        <f t="shared" si="2"/>
        <v>18.6</v>
      </c>
    </row>
    <row r="12" spans="1:20" ht="70.5" customHeight="1">
      <c r="A12" s="71" t="s">
        <v>33</v>
      </c>
      <c r="B12" s="72"/>
      <c r="C12" s="25" t="s">
        <v>18</v>
      </c>
      <c r="D12" s="16">
        <v>951</v>
      </c>
      <c r="E12" s="16" t="s">
        <v>44</v>
      </c>
      <c r="F12" s="16" t="s">
        <v>45</v>
      </c>
      <c r="G12" s="16" t="s">
        <v>10</v>
      </c>
      <c r="H12" s="26">
        <f>I12+J12+K12+L12+M12+N12+O12+P12+Q12+R12+S12+T12</f>
        <v>132.7</v>
      </c>
      <c r="I12" s="27">
        <v>4.5</v>
      </c>
      <c r="J12" s="27">
        <v>0</v>
      </c>
      <c r="K12" s="27">
        <v>4.7</v>
      </c>
      <c r="L12" s="27">
        <v>20</v>
      </c>
      <c r="M12" s="27">
        <v>25</v>
      </c>
      <c r="N12" s="27">
        <v>26</v>
      </c>
      <c r="O12" s="27">
        <v>27</v>
      </c>
      <c r="P12" s="27">
        <v>5.1</v>
      </c>
      <c r="Q12" s="27">
        <v>5.1</v>
      </c>
      <c r="R12" s="27">
        <v>5.1</v>
      </c>
      <c r="S12" s="27">
        <v>5.1</v>
      </c>
      <c r="T12" s="27">
        <v>5.1</v>
      </c>
    </row>
    <row r="13" spans="1:20" ht="75">
      <c r="A13" s="71" t="s">
        <v>34</v>
      </c>
      <c r="B13" s="72"/>
      <c r="C13" s="25" t="s">
        <v>18</v>
      </c>
      <c r="D13" s="16" t="s">
        <v>49</v>
      </c>
      <c r="E13" s="16" t="s">
        <v>44</v>
      </c>
      <c r="F13" s="16" t="s">
        <v>50</v>
      </c>
      <c r="G13" s="16" t="s">
        <v>10</v>
      </c>
      <c r="H13" s="26">
        <f>I13+J13+K13+L13+M13+N13+O13+P13+Q13+R13+S13+T13</f>
        <v>110.1</v>
      </c>
      <c r="I13" s="27">
        <v>11.5</v>
      </c>
      <c r="J13" s="27">
        <v>0</v>
      </c>
      <c r="K13" s="27">
        <v>12.9</v>
      </c>
      <c r="L13" s="27">
        <v>3.5</v>
      </c>
      <c r="M13" s="27">
        <v>4.7</v>
      </c>
      <c r="N13" s="27">
        <v>4.9</v>
      </c>
      <c r="O13" s="27">
        <v>5.1</v>
      </c>
      <c r="P13" s="27">
        <v>13.5</v>
      </c>
      <c r="Q13" s="27">
        <v>13.5</v>
      </c>
      <c r="R13" s="27">
        <v>13.5</v>
      </c>
      <c r="S13" s="27">
        <v>13.5</v>
      </c>
      <c r="T13" s="27">
        <v>13.5</v>
      </c>
    </row>
    <row r="14" spans="1:20" s="3" customFormat="1" ht="75">
      <c r="A14" s="66" t="s">
        <v>35</v>
      </c>
      <c r="B14" s="67"/>
      <c r="C14" s="28" t="s">
        <v>19</v>
      </c>
      <c r="D14" s="23">
        <v>951</v>
      </c>
      <c r="E14" s="23" t="s">
        <v>44</v>
      </c>
      <c r="F14" s="23" t="s">
        <v>47</v>
      </c>
      <c r="G14" s="22" t="s">
        <v>5</v>
      </c>
      <c r="H14" s="24">
        <f aca="true" t="shared" si="3" ref="H14:T14">H15</f>
        <v>53.899999999999984</v>
      </c>
      <c r="I14" s="24">
        <f t="shared" si="3"/>
        <v>4.5</v>
      </c>
      <c r="J14" s="24">
        <f t="shared" si="3"/>
        <v>0</v>
      </c>
      <c r="K14" s="24">
        <f t="shared" si="3"/>
        <v>4.7</v>
      </c>
      <c r="L14" s="24">
        <f t="shared" si="3"/>
        <v>3.5</v>
      </c>
      <c r="M14" s="24">
        <f t="shared" si="3"/>
        <v>4.7</v>
      </c>
      <c r="N14" s="24">
        <f t="shared" si="3"/>
        <v>4.9</v>
      </c>
      <c r="O14" s="24">
        <f t="shared" si="3"/>
        <v>5.1</v>
      </c>
      <c r="P14" s="24">
        <f t="shared" si="3"/>
        <v>5.3</v>
      </c>
      <c r="Q14" s="24">
        <f t="shared" si="3"/>
        <v>5.3</v>
      </c>
      <c r="R14" s="24">
        <f t="shared" si="3"/>
        <v>5.3</v>
      </c>
      <c r="S14" s="24">
        <f t="shared" si="3"/>
        <v>5.3</v>
      </c>
      <c r="T14" s="24">
        <f t="shared" si="3"/>
        <v>5.3</v>
      </c>
    </row>
    <row r="15" spans="1:20" s="3" customFormat="1" ht="75">
      <c r="A15" s="61" t="s">
        <v>36</v>
      </c>
      <c r="B15" s="62"/>
      <c r="C15" s="25" t="s">
        <v>18</v>
      </c>
      <c r="D15" s="16">
        <v>951</v>
      </c>
      <c r="E15" s="16" t="s">
        <v>44</v>
      </c>
      <c r="F15" s="16" t="s">
        <v>47</v>
      </c>
      <c r="G15" s="16" t="s">
        <v>10</v>
      </c>
      <c r="H15" s="24">
        <f>I15+J15+K15+L15+M15+N15+O15+P15+Q15+R15+S15+T15</f>
        <v>53.899999999999984</v>
      </c>
      <c r="I15" s="27">
        <v>4.5</v>
      </c>
      <c r="J15" s="27">
        <v>0</v>
      </c>
      <c r="K15" s="27">
        <v>4.7</v>
      </c>
      <c r="L15" s="27">
        <v>3.5</v>
      </c>
      <c r="M15" s="27">
        <v>4.7</v>
      </c>
      <c r="N15" s="27">
        <v>4.9</v>
      </c>
      <c r="O15" s="27">
        <v>5.1</v>
      </c>
      <c r="P15" s="27">
        <v>5.3</v>
      </c>
      <c r="Q15" s="27">
        <v>5.3</v>
      </c>
      <c r="R15" s="27">
        <v>5.3</v>
      </c>
      <c r="S15" s="27">
        <v>5.3</v>
      </c>
      <c r="T15" s="27">
        <v>5.3</v>
      </c>
    </row>
    <row r="16" spans="1:20" s="3" customFormat="1" ht="75">
      <c r="A16" s="66" t="s">
        <v>37</v>
      </c>
      <c r="B16" s="67"/>
      <c r="C16" s="28" t="s">
        <v>19</v>
      </c>
      <c r="D16" s="23">
        <v>951</v>
      </c>
      <c r="E16" s="23" t="s">
        <v>25</v>
      </c>
      <c r="F16" s="23" t="s">
        <v>51</v>
      </c>
      <c r="G16" s="22" t="s">
        <v>5</v>
      </c>
      <c r="H16" s="24">
        <f>H20</f>
        <v>0</v>
      </c>
      <c r="I16" s="24">
        <f>I20</f>
        <v>0</v>
      </c>
      <c r="J16" s="24">
        <f aca="true" t="shared" si="4" ref="J16:T16">J20</f>
        <v>0</v>
      </c>
      <c r="K16" s="24">
        <f t="shared" si="4"/>
        <v>0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24">
        <f t="shared" si="4"/>
        <v>0</v>
      </c>
      <c r="Q16" s="24">
        <f t="shared" si="4"/>
        <v>0</v>
      </c>
      <c r="R16" s="24">
        <f t="shared" si="4"/>
        <v>0</v>
      </c>
      <c r="S16" s="24">
        <f t="shared" si="4"/>
        <v>0</v>
      </c>
      <c r="T16" s="24">
        <f t="shared" si="4"/>
        <v>0</v>
      </c>
    </row>
    <row r="17" spans="1:20" s="3" customFormat="1" ht="75">
      <c r="A17" s="61" t="s">
        <v>38</v>
      </c>
      <c r="B17" s="62"/>
      <c r="C17" s="25" t="s">
        <v>18</v>
      </c>
      <c r="D17" s="16">
        <v>951</v>
      </c>
      <c r="E17" s="16" t="s">
        <v>44</v>
      </c>
      <c r="F17" s="16" t="s">
        <v>51</v>
      </c>
      <c r="G17" s="16" t="s">
        <v>10</v>
      </c>
      <c r="H17" s="24">
        <f>I17+J17+K17+L17+M17+N17+O17+P17+Q17+R17+S17+T17</f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s="3" customFormat="1" ht="75" customHeight="1">
      <c r="A18" s="66" t="s">
        <v>42</v>
      </c>
      <c r="B18" s="67"/>
      <c r="C18" s="28" t="s">
        <v>19</v>
      </c>
      <c r="D18" s="23">
        <v>951</v>
      </c>
      <c r="E18" s="23" t="s">
        <v>44</v>
      </c>
      <c r="F18" s="23" t="s">
        <v>48</v>
      </c>
      <c r="G18" s="22" t="s">
        <v>5</v>
      </c>
      <c r="H18" s="24">
        <f>H19</f>
        <v>979.3</v>
      </c>
      <c r="I18" s="24">
        <f aca="true" t="shared" si="5" ref="I18:T18">I19</f>
        <v>0</v>
      </c>
      <c r="J18" s="24">
        <f t="shared" si="5"/>
        <v>0</v>
      </c>
      <c r="K18" s="24">
        <f t="shared" si="5"/>
        <v>104.4</v>
      </c>
      <c r="L18" s="24">
        <f t="shared" si="5"/>
        <v>96.4</v>
      </c>
      <c r="M18" s="24">
        <f t="shared" si="5"/>
        <v>343.5</v>
      </c>
      <c r="N18" s="24">
        <f t="shared" si="5"/>
        <v>213.2</v>
      </c>
      <c r="O18" s="24">
        <f t="shared" si="5"/>
        <v>221.8</v>
      </c>
      <c r="P18" s="24">
        <f t="shared" si="5"/>
        <v>0</v>
      </c>
      <c r="Q18" s="24">
        <f t="shared" si="5"/>
        <v>0</v>
      </c>
      <c r="R18" s="24">
        <f t="shared" si="5"/>
        <v>0</v>
      </c>
      <c r="S18" s="24">
        <f t="shared" si="5"/>
        <v>0</v>
      </c>
      <c r="T18" s="24">
        <f t="shared" si="5"/>
        <v>0</v>
      </c>
    </row>
    <row r="19" spans="1:20" s="3" customFormat="1" ht="75" customHeight="1">
      <c r="A19" s="61" t="s">
        <v>43</v>
      </c>
      <c r="B19" s="62"/>
      <c r="C19" s="25" t="s">
        <v>18</v>
      </c>
      <c r="D19" s="16">
        <v>951</v>
      </c>
      <c r="E19" s="16" t="s">
        <v>44</v>
      </c>
      <c r="F19" s="16" t="s">
        <v>48</v>
      </c>
      <c r="G19" s="16" t="s">
        <v>10</v>
      </c>
      <c r="H19" s="24">
        <f>I19+J19+K19+L19+M19+N19+O19+P19+Q19+R19+S19+T19</f>
        <v>979.3</v>
      </c>
      <c r="I19" s="27">
        <v>0</v>
      </c>
      <c r="J19" s="27">
        <v>0</v>
      </c>
      <c r="K19" s="27">
        <v>104.4</v>
      </c>
      <c r="L19" s="27">
        <v>96.4</v>
      </c>
      <c r="M19" s="27">
        <v>343.5</v>
      </c>
      <c r="N19" s="27">
        <v>213.2</v>
      </c>
      <c r="O19" s="27">
        <v>221.8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s="3" customFormat="1" ht="78" customHeight="1">
      <c r="A20" s="63" t="s">
        <v>39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</row>
    <row r="21" spans="1:20" s="3" customFormat="1" ht="15.75">
      <c r="A21" s="9"/>
      <c r="B21" s="9"/>
      <c r="C21" s="10"/>
      <c r="D21" s="11"/>
      <c r="E21" s="11"/>
      <c r="F21" s="11"/>
      <c r="G21" s="1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" customFormat="1" ht="15.75">
      <c r="A22" s="9"/>
      <c r="B22" s="9"/>
      <c r="C22" s="10"/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sheetProtection/>
  <mergeCells count="20">
    <mergeCell ref="I1:T1"/>
    <mergeCell ref="A15:B15"/>
    <mergeCell ref="A5:B7"/>
    <mergeCell ref="A8:B8"/>
    <mergeCell ref="A9:B10"/>
    <mergeCell ref="C5:C7"/>
    <mergeCell ref="D5:G6"/>
    <mergeCell ref="H6:H7"/>
    <mergeCell ref="A11:B11"/>
    <mergeCell ref="A2:S3"/>
    <mergeCell ref="A17:B17"/>
    <mergeCell ref="A20:T20"/>
    <mergeCell ref="A16:B16"/>
    <mergeCell ref="A14:B14"/>
    <mergeCell ref="H5:T5"/>
    <mergeCell ref="A13:B13"/>
    <mergeCell ref="I6:T6"/>
    <mergeCell ref="A12:B12"/>
    <mergeCell ref="A18:B18"/>
    <mergeCell ref="A19:B19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2022-12-29T06:52:12Z</cp:lastPrinted>
  <dcterms:created xsi:type="dcterms:W3CDTF">2016-08-31T06:15:16Z</dcterms:created>
  <dcterms:modified xsi:type="dcterms:W3CDTF">2023-04-27T06:22:06Z</dcterms:modified>
  <cp:category/>
  <cp:version/>
  <cp:contentType/>
  <cp:contentStatus/>
</cp:coreProperties>
</file>